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ushik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Sheet1!$A$1:$F$36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F31" i="1" l="1"/>
  <c r="D31" i="1"/>
  <c r="E35" i="1"/>
  <c r="E31" i="1"/>
  <c r="A31" i="1" l="1"/>
  <c r="A29" i="1"/>
  <c r="F29" i="1"/>
  <c r="C29" i="1" s="1"/>
  <c r="D19" i="1"/>
  <c r="E15" i="1"/>
  <c r="D15" i="1"/>
  <c r="D25" i="1" l="1"/>
  <c r="E25" i="1"/>
  <c r="E33" i="1" s="1"/>
  <c r="F23" i="1"/>
  <c r="C23" i="1" s="1"/>
  <c r="F21" i="1"/>
  <c r="C21" i="1" s="1"/>
  <c r="F19" i="1"/>
  <c r="F13" i="1"/>
  <c r="C13" i="1" s="1"/>
  <c r="F11" i="1"/>
  <c r="C11" i="1"/>
  <c r="F17" i="1"/>
  <c r="C17" i="1" s="1"/>
  <c r="A17" i="1"/>
  <c r="A19" i="1" s="1"/>
  <c r="A21" i="1" s="1"/>
  <c r="A23" i="1" s="1"/>
  <c r="A25" i="1" s="1"/>
  <c r="A27" i="1" s="1"/>
  <c r="A33" i="1" s="1"/>
  <c r="A35" i="1" s="1"/>
  <c r="C19" i="1"/>
  <c r="F15" i="1"/>
  <c r="C15" i="1" s="1"/>
  <c r="F25" i="1" l="1"/>
  <c r="C25" i="1" s="1"/>
  <c r="E27" i="1"/>
  <c r="F27" i="1" s="1"/>
  <c r="D33" i="1"/>
  <c r="F35" i="1"/>
  <c r="D27" i="1"/>
  <c r="C35" i="1" l="1"/>
  <c r="F33" i="1"/>
  <c r="C33" i="1" s="1"/>
  <c r="C27" i="1"/>
  <c r="C31" i="1" l="1"/>
</calcChain>
</file>

<file path=xl/sharedStrings.xml><?xml version="1.0" encoding="utf-8"?>
<sst xmlns="http://schemas.openxmlformats.org/spreadsheetml/2006/main" count="28" uniqueCount="28">
  <si>
    <t>Sr. No.</t>
  </si>
  <si>
    <t>GSTIN:</t>
  </si>
  <si>
    <t xml:space="preserve">Month: </t>
  </si>
  <si>
    <t xml:space="preserve">Year: </t>
  </si>
  <si>
    <t>Particulars</t>
  </si>
  <si>
    <t>Total</t>
  </si>
  <si>
    <t>IGST</t>
  </si>
  <si>
    <t>CGST</t>
  </si>
  <si>
    <t>SGST</t>
  </si>
  <si>
    <t>Eligible ITC as per Purchase Register (Books of Accounts)</t>
  </si>
  <si>
    <t>A</t>
  </si>
  <si>
    <t>B</t>
  </si>
  <si>
    <r>
      <t>ITC not populated in GSTR-2B (</t>
    </r>
    <r>
      <rPr>
        <sz val="11"/>
        <color rgb="FFFF0000"/>
        <rFont val="Calibri"/>
        <family val="2"/>
        <scheme val="minor"/>
      </rPr>
      <t>B/F. from Previous Period</t>
    </r>
    <r>
      <rPr>
        <sz val="11"/>
        <color theme="1"/>
        <rFont val="Calibri"/>
        <family val="2"/>
        <scheme val="minor"/>
      </rPr>
      <t>)</t>
    </r>
  </si>
  <si>
    <t>Calculation of ITC under Section 16(2)(aa) w.e.f. 01-01-2022</t>
  </si>
  <si>
    <t>Net Eligible ITC as per GSTR-2B (2 - 3 - 4 - 5)</t>
  </si>
  <si>
    <r>
      <t>ITC not populated in GSTR-2B (</t>
    </r>
    <r>
      <rPr>
        <sz val="11"/>
        <color rgb="FFFF0000"/>
        <rFont val="Calibri"/>
        <family val="2"/>
        <scheme val="minor"/>
      </rPr>
      <t>C/F. to Next Period</t>
    </r>
    <r>
      <rPr>
        <sz val="11"/>
        <color theme="1"/>
        <rFont val="Calibri"/>
        <family val="2"/>
        <scheme val="minor"/>
      </rPr>
      <t>) (1 - 6)</t>
    </r>
  </si>
  <si>
    <r>
      <t>Net ITC as per GSTR-2B (</t>
    </r>
    <r>
      <rPr>
        <sz val="11"/>
        <color rgb="FF0000FF"/>
        <rFont val="Calibri"/>
        <family val="2"/>
        <scheme val="minor"/>
      </rPr>
      <t>ITC Available + ITC Not Available</t>
    </r>
    <r>
      <rPr>
        <sz val="11"/>
        <color theme="1"/>
        <rFont val="Calibri"/>
        <family val="2"/>
        <scheme val="minor"/>
      </rPr>
      <t>) (Part A - Part B)</t>
    </r>
  </si>
  <si>
    <t>February</t>
  </si>
  <si>
    <t>Loss of ITC in Current Period (1 - 9)</t>
  </si>
  <si>
    <t>Eligible ITC as per Purchase Register (Books of Accounts) (A + B)</t>
  </si>
  <si>
    <r>
      <t xml:space="preserve">ITC </t>
    </r>
    <r>
      <rPr>
        <sz val="11"/>
        <color rgb="FF0000FF"/>
        <rFont val="Calibri"/>
        <family val="2"/>
        <scheme val="minor"/>
      </rPr>
      <t>available</t>
    </r>
    <r>
      <rPr>
        <sz val="11"/>
        <color theme="1"/>
        <rFont val="Calibri"/>
        <family val="2"/>
        <scheme val="minor"/>
      </rPr>
      <t xml:space="preserve"> in former GSTR-2B but not claimed in any formerly filed GSTR-3B</t>
    </r>
  </si>
  <si>
    <r>
      <t>Net ITC available but not claimed as per GSTR-2B (</t>
    </r>
    <r>
      <rPr>
        <sz val="11"/>
        <color rgb="FF0000FF"/>
        <rFont val="Calibri"/>
        <family val="2"/>
        <scheme val="minor"/>
      </rPr>
      <t>Excess ITC)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 xml:space="preserve">+ </t>
    </r>
    <r>
      <rPr>
        <sz val="11"/>
        <rFont val="Calibri"/>
        <family val="2"/>
        <scheme val="minor"/>
      </rPr>
      <t xml:space="preserve">/ </t>
    </r>
    <r>
      <rPr>
        <b/>
        <sz val="11"/>
        <rFont val="Calibri"/>
        <family val="2"/>
        <scheme val="minor"/>
      </rPr>
      <t>-</t>
    </r>
    <r>
      <rPr>
        <sz val="11"/>
        <rFont val="Calibri"/>
        <family val="2"/>
        <scheme val="minor"/>
      </rPr>
      <t>)</t>
    </r>
  </si>
  <si>
    <r>
      <t>Net In-Eligible/Blocked ITC in as per GSTR-2B  (</t>
    </r>
    <r>
      <rPr>
        <sz val="11"/>
        <color rgb="FF0000FF"/>
        <rFont val="Calibri"/>
        <family val="2"/>
        <scheme val="minor"/>
      </rPr>
      <t>U/s. 16(4) / 17(5) etc.</t>
    </r>
    <r>
      <rPr>
        <sz val="11"/>
        <color theme="1"/>
        <rFont val="Calibri"/>
        <family val="2"/>
        <scheme val="minor"/>
      </rPr>
      <t>) (</t>
    </r>
    <r>
      <rPr>
        <b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 xml:space="preserve">/ 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)</t>
    </r>
  </si>
  <si>
    <r>
      <t xml:space="preserve">ITC </t>
    </r>
    <r>
      <rPr>
        <sz val="11"/>
        <color rgb="FF0000FF"/>
        <rFont val="Calibri"/>
        <family val="2"/>
        <scheme val="minor"/>
      </rPr>
      <t>not available</t>
    </r>
    <r>
      <rPr>
        <sz val="11"/>
        <color theme="1"/>
        <rFont val="Calibri"/>
        <family val="2"/>
        <scheme val="minor"/>
      </rPr>
      <t xml:space="preserve"> in any GSTR-2B but already claimed in any formerly filed GSTR-3B</t>
    </r>
  </si>
  <si>
    <t>Maximum Eligible ITC (1 or 6 Whichever is Lower + 8)</t>
  </si>
  <si>
    <t>Final Difference (If Any) (1 - 8 - 9)</t>
  </si>
  <si>
    <t>Xxxxxxx Xxxxxxx</t>
  </si>
  <si>
    <t>24XXXXX2185X1ZX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</si>
</sst>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2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0" fillId="0" borderId="0" xfId="0" applyNumberFormat="1"/>
    <xf numFmtId="0" fontId="0" fillId="0" borderId="0" xfId="0" applyAlignment="1">
      <alignment horizontal="center"/>
    </xf>
    <xf numFmtId="3" fontId="2" fillId="2" borderId="0" xfId="0" applyNumberFormat="1" applyFont="1" applyFill="1" applyProtection="1">
      <protection locked="0"/>
    </xf>
    <xf numFmtId="3" fontId="2" fillId="2" borderId="0" xfId="0" applyNumberFormat="1" applyFont="1" applyFill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0" borderId="0" xfId="0" applyFont="1"/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6" xfId="0" applyFont="1" applyBorder="1"/>
    <xf numFmtId="49" fontId="6" fillId="0" borderId="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3" fontId="4" fillId="0" borderId="0" xfId="0" applyNumberFormat="1" applyFont="1" applyProtection="1">
      <protection locked="0"/>
    </xf>
    <xf numFmtId="3" fontId="4" fillId="0" borderId="0" xfId="0" applyNumberFormat="1" applyFont="1"/>
    <xf numFmtId="0" fontId="4" fillId="0" borderId="0" xfId="0" applyFont="1" applyProtection="1">
      <protection locked="0"/>
    </xf>
    <xf numFmtId="3" fontId="2" fillId="0" borderId="0" xfId="0" applyNumberFormat="1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0" xfId="0" quotePrefix="1" applyNumberFormat="1"/>
    <xf numFmtId="3" fontId="10" fillId="0" borderId="0" xfId="0" applyNumberFormat="1" applyFont="1" applyAlignment="1">
      <alignment horizontal="center" vertical="center"/>
    </xf>
    <xf numFmtId="17" fontId="0" fillId="0" borderId="0" xfId="0" applyNumberFormat="1"/>
    <xf numFmtId="0" fontId="8" fillId="0" borderId="0" xfId="0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/>
    <xf numFmtId="3" fontId="0" fillId="0" borderId="0" xfId="0" applyNumberFormat="1" applyProtection="1"/>
    <xf numFmtId="3" fontId="4" fillId="0" borderId="0" xfId="0" applyNumberFormat="1" applyFont="1" applyFill="1" applyProtection="1"/>
    <xf numFmtId="3" fontId="2" fillId="2" borderId="0" xfId="0" applyNumberFormat="1" applyFont="1" applyFill="1" applyProtection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4" fontId="12" fillId="0" borderId="3" xfId="0" applyNumberFormat="1" applyFont="1" applyBorder="1" applyAlignment="1" applyProtection="1">
      <alignment horizontal="center" vertical="center"/>
      <protection locked="0"/>
    </xf>
    <xf numFmtId="164" fontId="1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SheetLayoutView="100" workbookViewId="0">
      <selection sqref="A1:F1"/>
    </sheetView>
  </sheetViews>
  <sheetFormatPr defaultRowHeight="15" x14ac:dyDescent="0.25"/>
  <cols>
    <col min="1" max="1" width="9.140625" bestFit="1" customWidth="1"/>
    <col min="2" max="2" width="77.7109375" bestFit="1" customWidth="1"/>
    <col min="3" max="3" width="11.42578125" customWidth="1"/>
    <col min="4" max="6" width="10.7109375" customWidth="1"/>
    <col min="9" max="9" width="14.7109375" bestFit="1" customWidth="1"/>
    <col min="10" max="10" width="9" bestFit="1" customWidth="1"/>
    <col min="13" max="13" width="11.7109375" bestFit="1" customWidth="1"/>
  </cols>
  <sheetData>
    <row r="1" spans="1:15" ht="29.25" thickBot="1" x14ac:dyDescent="0.5">
      <c r="A1" s="39" t="s">
        <v>13</v>
      </c>
      <c r="B1" s="39"/>
      <c r="C1" s="39"/>
      <c r="D1" s="39"/>
      <c r="E1" s="39"/>
      <c r="F1" s="39"/>
    </row>
    <row r="2" spans="1:15" s="10" customFormat="1" ht="3" customHeight="1" x14ac:dyDescent="0.25">
      <c r="A2" s="8"/>
      <c r="B2" s="9"/>
      <c r="C2" s="9"/>
      <c r="D2" s="9"/>
      <c r="E2" s="9"/>
      <c r="F2" s="9"/>
    </row>
    <row r="3" spans="1:15" s="10" customFormat="1" ht="21" customHeight="1" x14ac:dyDescent="0.25">
      <c r="A3" s="40" t="s">
        <v>26</v>
      </c>
      <c r="B3" s="41"/>
      <c r="C3" s="41"/>
      <c r="D3" s="41"/>
      <c r="E3" s="41"/>
      <c r="F3" s="41"/>
    </row>
    <row r="4" spans="1:15" s="10" customFormat="1" ht="3" customHeight="1" thickBot="1" x14ac:dyDescent="0.3">
      <c r="A4" s="11"/>
      <c r="B4" s="12"/>
      <c r="C4" s="12"/>
      <c r="D4" s="12"/>
      <c r="E4" s="12"/>
      <c r="F4" s="12"/>
    </row>
    <row r="5" spans="1:15" s="10" customFormat="1" ht="17.45" customHeight="1" x14ac:dyDescent="0.25">
      <c r="A5" s="13" t="s">
        <v>1</v>
      </c>
      <c r="B5" s="17" t="s">
        <v>27</v>
      </c>
      <c r="C5" s="17"/>
    </row>
    <row r="6" spans="1:15" s="10" customFormat="1" ht="17.45" customHeight="1" x14ac:dyDescent="0.25">
      <c r="A6" s="13" t="s">
        <v>2</v>
      </c>
      <c r="B6" s="18" t="s">
        <v>17</v>
      </c>
      <c r="F6" s="14"/>
    </row>
    <row r="7" spans="1:15" s="10" customFormat="1" ht="17.45" customHeight="1" x14ac:dyDescent="0.25">
      <c r="A7" s="13" t="s">
        <v>3</v>
      </c>
      <c r="B7" s="15">
        <v>2023</v>
      </c>
      <c r="F7" s="14"/>
    </row>
    <row r="8" spans="1:15" s="10" customFormat="1" ht="5.0999999999999996" customHeight="1" x14ac:dyDescent="0.25">
      <c r="A8" s="16"/>
      <c r="B8" s="16"/>
      <c r="C8" s="16"/>
      <c r="D8" s="16"/>
      <c r="E8" s="16"/>
      <c r="F8" s="16"/>
    </row>
    <row r="9" spans="1:15" s="20" customFormat="1" x14ac:dyDescent="0.25">
      <c r="A9" s="19" t="s">
        <v>0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</row>
    <row r="10" spans="1:15" x14ac:dyDescent="0.25">
      <c r="A10" s="2"/>
      <c r="B10" s="1"/>
      <c r="C10" s="4"/>
      <c r="D10" s="4"/>
      <c r="E10" s="4"/>
      <c r="F10" s="23"/>
      <c r="J10" s="20"/>
      <c r="L10" s="22"/>
      <c r="M10" s="20"/>
      <c r="N10" s="20"/>
      <c r="O10" s="20"/>
    </row>
    <row r="11" spans="1:15" x14ac:dyDescent="0.25">
      <c r="A11" s="2" t="s">
        <v>10</v>
      </c>
      <c r="B11" s="1" t="s">
        <v>12</v>
      </c>
      <c r="C11" s="4">
        <f>SUM(D11:F11)</f>
        <v>0</v>
      </c>
      <c r="D11" s="6">
        <v>0</v>
      </c>
      <c r="E11" s="6">
        <v>0</v>
      </c>
      <c r="F11" s="24">
        <f t="shared" ref="F11:F13" si="0">E11</f>
        <v>0</v>
      </c>
      <c r="J11" s="20"/>
      <c r="L11" s="22"/>
      <c r="M11" s="22"/>
      <c r="N11" s="20"/>
      <c r="O11" s="20"/>
    </row>
    <row r="12" spans="1:15" x14ac:dyDescent="0.25">
      <c r="A12" s="2"/>
      <c r="B12" s="1"/>
      <c r="C12" s="4"/>
      <c r="D12" s="4"/>
      <c r="E12" s="4"/>
      <c r="F12" s="23"/>
      <c r="J12" s="20"/>
      <c r="L12" s="22"/>
      <c r="M12" s="20"/>
      <c r="N12" s="20"/>
      <c r="O12" s="20"/>
    </row>
    <row r="13" spans="1:15" x14ac:dyDescent="0.25">
      <c r="A13" s="2" t="s">
        <v>11</v>
      </c>
      <c r="B13" s="1" t="s">
        <v>9</v>
      </c>
      <c r="C13" s="4">
        <f>SUM(D13:F13)</f>
        <v>3347423.61</v>
      </c>
      <c r="D13" s="6">
        <v>45765.77</v>
      </c>
      <c r="E13" s="6">
        <v>1650828.92</v>
      </c>
      <c r="F13" s="24">
        <f t="shared" si="0"/>
        <v>1650828.92</v>
      </c>
      <c r="J13" s="20"/>
      <c r="L13" s="22"/>
      <c r="M13" s="22"/>
      <c r="N13" s="20"/>
      <c r="O13" s="20"/>
    </row>
    <row r="14" spans="1:15" x14ac:dyDescent="0.25">
      <c r="A14" s="2"/>
      <c r="B14" s="1"/>
      <c r="C14" s="4"/>
      <c r="D14" s="35"/>
      <c r="E14" s="35"/>
      <c r="F14" s="23"/>
      <c r="J14" s="20"/>
      <c r="L14" s="22"/>
      <c r="M14" s="20"/>
      <c r="N14" s="20"/>
      <c r="O14" s="20"/>
    </row>
    <row r="15" spans="1:15" x14ac:dyDescent="0.25">
      <c r="A15" s="2">
        <v>1</v>
      </c>
      <c r="B15" s="1" t="s">
        <v>19</v>
      </c>
      <c r="C15" s="4">
        <f>SUM(D15:F15)</f>
        <v>3347423.61</v>
      </c>
      <c r="D15" s="36">
        <f>D11+D13</f>
        <v>45765.77</v>
      </c>
      <c r="E15" s="36">
        <f>E11+E13</f>
        <v>1650828.92</v>
      </c>
      <c r="F15" s="23">
        <f>E15</f>
        <v>1650828.92</v>
      </c>
      <c r="J15" s="20"/>
      <c r="L15" s="22"/>
      <c r="M15" s="22"/>
      <c r="N15" s="20"/>
      <c r="O15" s="20"/>
    </row>
    <row r="16" spans="1:15" x14ac:dyDescent="0.25">
      <c r="A16" s="5"/>
      <c r="B16" s="1"/>
      <c r="C16" s="3"/>
      <c r="D16" s="3"/>
      <c r="E16" s="3"/>
      <c r="F16" s="23"/>
      <c r="L16" s="20"/>
      <c r="M16" s="20"/>
      <c r="N16" s="20"/>
      <c r="O16" s="20"/>
    </row>
    <row r="17" spans="1:15" ht="15" customHeight="1" x14ac:dyDescent="0.25">
      <c r="A17" s="5">
        <f>A15+1</f>
        <v>2</v>
      </c>
      <c r="B17" s="1" t="s">
        <v>16</v>
      </c>
      <c r="C17" s="4">
        <f>SUM(D17:F17)</f>
        <v>3357255.8200000003</v>
      </c>
      <c r="D17" s="37">
        <v>50252.68</v>
      </c>
      <c r="E17" s="37">
        <v>1653501.57</v>
      </c>
      <c r="F17" s="24">
        <f>E17</f>
        <v>1653501.57</v>
      </c>
      <c r="N17" s="20"/>
      <c r="O17" s="20"/>
    </row>
    <row r="18" spans="1:15" x14ac:dyDescent="0.25">
      <c r="A18" s="5"/>
      <c r="B18" s="1"/>
      <c r="C18" s="1"/>
      <c r="D18" s="1"/>
      <c r="E18" s="1"/>
      <c r="F18" s="25"/>
      <c r="L18" s="20"/>
      <c r="M18" s="20"/>
      <c r="N18" s="20"/>
      <c r="O18" s="20"/>
    </row>
    <row r="19" spans="1:15" x14ac:dyDescent="0.25">
      <c r="A19" s="5">
        <f>A17+1</f>
        <v>3</v>
      </c>
      <c r="B19" s="1" t="s">
        <v>22</v>
      </c>
      <c r="C19" s="4">
        <f>SUM(D19:F19)</f>
        <v>0</v>
      </c>
      <c r="D19" s="37">
        <f>D42</f>
        <v>0</v>
      </c>
      <c r="E19" s="37">
        <v>0</v>
      </c>
      <c r="F19" s="24">
        <f>E19</f>
        <v>0</v>
      </c>
      <c r="G19" s="21"/>
      <c r="I19" s="30"/>
      <c r="J19" s="32"/>
    </row>
    <row r="20" spans="1:15" x14ac:dyDescent="0.25">
      <c r="A20" s="5"/>
      <c r="B20" s="1"/>
      <c r="C20" s="4"/>
      <c r="D20" s="26"/>
      <c r="E20" s="26"/>
      <c r="F20" s="24"/>
      <c r="G20" s="21"/>
      <c r="I20" s="27"/>
      <c r="J20" s="32"/>
    </row>
    <row r="21" spans="1:15" x14ac:dyDescent="0.25">
      <c r="A21" s="5">
        <f>A19+1</f>
        <v>4</v>
      </c>
      <c r="B21" s="1" t="s">
        <v>21</v>
      </c>
      <c r="C21" s="4">
        <f>SUM(D21:F21)</f>
        <v>10156.120000000001</v>
      </c>
      <c r="D21" s="7">
        <v>4486.92</v>
      </c>
      <c r="E21" s="7">
        <v>2834.6</v>
      </c>
      <c r="F21" s="24">
        <f>E21</f>
        <v>2834.6</v>
      </c>
      <c r="G21" s="21"/>
      <c r="H21" s="32"/>
      <c r="I21" s="27"/>
    </row>
    <row r="22" spans="1:15" x14ac:dyDescent="0.25">
      <c r="A22" s="5"/>
      <c r="B22" s="1"/>
      <c r="C22" s="4"/>
      <c r="D22" s="26"/>
      <c r="E22" s="26"/>
      <c r="F22" s="24"/>
      <c r="G22" s="21"/>
      <c r="H22" s="32"/>
      <c r="I22" s="27"/>
    </row>
    <row r="23" spans="1:15" x14ac:dyDescent="0.25">
      <c r="A23" s="5">
        <f>A21+1</f>
        <v>5</v>
      </c>
      <c r="B23" s="1" t="s">
        <v>23</v>
      </c>
      <c r="C23" s="4">
        <f>SUM(D23:F23)</f>
        <v>0</v>
      </c>
      <c r="D23" s="7">
        <v>0</v>
      </c>
      <c r="E23" s="7">
        <v>0</v>
      </c>
      <c r="F23" s="24">
        <f>E23</f>
        <v>0</v>
      </c>
      <c r="G23" s="21"/>
      <c r="H23" s="32"/>
      <c r="I23" s="27"/>
    </row>
    <row r="24" spans="1:15" x14ac:dyDescent="0.25">
      <c r="A24" s="5"/>
      <c r="B24" s="1"/>
      <c r="C24" s="4"/>
      <c r="D24" s="26"/>
      <c r="E24" s="26"/>
      <c r="F24" s="24"/>
      <c r="G24" s="21"/>
      <c r="I24" s="27"/>
      <c r="J24" s="32"/>
    </row>
    <row r="25" spans="1:15" x14ac:dyDescent="0.25">
      <c r="A25" s="5">
        <f>A23+1</f>
        <v>6</v>
      </c>
      <c r="B25" s="1" t="s">
        <v>14</v>
      </c>
      <c r="C25" s="4">
        <f>SUM(D25:F25)</f>
        <v>3347099.7</v>
      </c>
      <c r="D25" s="4">
        <f>+D17-D19-D21-D23</f>
        <v>45765.760000000002</v>
      </c>
      <c r="E25" s="4">
        <f>+E17-E19-E21-E23</f>
        <v>1650666.97</v>
      </c>
      <c r="F25" s="4">
        <f>+F17-F19-F21-F23</f>
        <v>1650666.97</v>
      </c>
      <c r="G25" s="21"/>
      <c r="I25" s="27"/>
      <c r="J25" s="32"/>
    </row>
    <row r="26" spans="1:15" x14ac:dyDescent="0.25">
      <c r="A26" s="5"/>
      <c r="B26" s="1"/>
      <c r="C26" s="4"/>
      <c r="D26" s="26"/>
      <c r="E26" s="26"/>
      <c r="F26" s="24"/>
      <c r="G26" s="21"/>
      <c r="I26" s="27"/>
      <c r="J26" s="32"/>
    </row>
    <row r="27" spans="1:15" x14ac:dyDescent="0.25">
      <c r="A27" s="5">
        <f>A25+1</f>
        <v>7</v>
      </c>
      <c r="B27" s="1" t="s">
        <v>15</v>
      </c>
      <c r="C27" s="4">
        <f>SUM(D27:F27)</f>
        <v>323.90999999990163</v>
      </c>
      <c r="D27" s="4">
        <f>IF((D15-D25)&lt;0,0,(D15-D25))</f>
        <v>9.9999999947613105E-3</v>
      </c>
      <c r="E27" s="4">
        <f>IF((E15-E25)&lt;0,0,(E15-E25))</f>
        <v>161.94999999995343</v>
      </c>
      <c r="F27" s="24">
        <f>E27</f>
        <v>161.94999999995343</v>
      </c>
      <c r="G27" s="21"/>
      <c r="I27" s="28"/>
      <c r="J27" s="32"/>
    </row>
    <row r="28" spans="1:15" x14ac:dyDescent="0.25">
      <c r="A28" s="5"/>
      <c r="C28" s="3"/>
      <c r="D28" s="3"/>
      <c r="E28" s="3"/>
      <c r="F28" s="3"/>
    </row>
    <row r="29" spans="1:15" x14ac:dyDescent="0.25">
      <c r="A29" s="5">
        <f>A27+1</f>
        <v>8</v>
      </c>
      <c r="B29" s="1" t="s">
        <v>20</v>
      </c>
      <c r="C29" s="4">
        <f>SUM(D29:F29)</f>
        <v>324</v>
      </c>
      <c r="D29" s="7">
        <v>0</v>
      </c>
      <c r="E29" s="7">
        <v>162</v>
      </c>
      <c r="F29" s="24">
        <f>E29</f>
        <v>162</v>
      </c>
      <c r="G29" s="21"/>
      <c r="H29" s="38"/>
      <c r="I29" s="27"/>
    </row>
    <row r="30" spans="1:15" x14ac:dyDescent="0.25">
      <c r="A30" s="5"/>
      <c r="C30" s="3"/>
      <c r="D30" s="3"/>
      <c r="E30" s="3"/>
      <c r="F30" s="3"/>
    </row>
    <row r="31" spans="1:15" x14ac:dyDescent="0.25">
      <c r="A31" s="5">
        <f>A29+1</f>
        <v>9</v>
      </c>
      <c r="B31" s="1" t="s">
        <v>24</v>
      </c>
      <c r="C31" s="4">
        <f>SUM(D31:F31)</f>
        <v>3347423.7</v>
      </c>
      <c r="D31" s="4">
        <f>MIN((D15,D25))+D29</f>
        <v>45765.760000000002</v>
      </c>
      <c r="E31" s="4">
        <f>MIN((E15,E25))+E29</f>
        <v>1650828.97</v>
      </c>
      <c r="F31" s="4">
        <f>MIN((F15,F25))+F29</f>
        <v>1650828.97</v>
      </c>
    </row>
    <row r="32" spans="1:15" x14ac:dyDescent="0.25">
      <c r="I32" s="4"/>
      <c r="J32" s="4"/>
      <c r="K32" s="4"/>
    </row>
    <row r="33" spans="1:11" x14ac:dyDescent="0.25">
      <c r="A33" s="5">
        <f>A31+1</f>
        <v>10</v>
      </c>
      <c r="B33" s="1" t="s">
        <v>18</v>
      </c>
      <c r="C33" s="4">
        <f>SUM(D33:F33)</f>
        <v>9.9999999947613105E-3</v>
      </c>
      <c r="D33" s="4">
        <f>IF((D15-D31)&lt;0,0,(D15-D31))</f>
        <v>9.9999999947613105E-3</v>
      </c>
      <c r="E33" s="4">
        <f>IF((E15-E31)&lt;0,0,(E15-E31))</f>
        <v>0</v>
      </c>
      <c r="F33" s="4">
        <f>IF((F15-F31)&lt;0,0,(F15-F31))</f>
        <v>0</v>
      </c>
    </row>
    <row r="34" spans="1:11" x14ac:dyDescent="0.25">
      <c r="D34" s="29"/>
    </row>
    <row r="35" spans="1:11" x14ac:dyDescent="0.25">
      <c r="A35" s="5">
        <f>A33+1</f>
        <v>11</v>
      </c>
      <c r="B35" t="s">
        <v>25</v>
      </c>
      <c r="C35" s="4">
        <f>SUM(D35:F35)</f>
        <v>-9.0000000098370947E-2</v>
      </c>
      <c r="D35" s="4">
        <f>D15-D25-D29</f>
        <v>9.9999999947613105E-3</v>
      </c>
      <c r="E35" s="4">
        <f>E15-E25-E29</f>
        <v>-5.0000000046566129E-2</v>
      </c>
      <c r="F35" s="24">
        <f>E35</f>
        <v>-5.0000000046566129E-2</v>
      </c>
    </row>
    <row r="37" spans="1:11" x14ac:dyDescent="0.25">
      <c r="D37" s="4"/>
    </row>
    <row r="38" spans="1:11" x14ac:dyDescent="0.25">
      <c r="A38" s="33"/>
      <c r="B38" s="20"/>
      <c r="C38" s="19"/>
      <c r="D38" s="19"/>
      <c r="E38" s="19"/>
      <c r="F38" s="19"/>
      <c r="J38" s="20"/>
    </row>
    <row r="40" spans="1:11" x14ac:dyDescent="0.25">
      <c r="C40" s="4"/>
      <c r="D40" s="34"/>
      <c r="E40" s="34"/>
      <c r="F40" s="34"/>
      <c r="H40" s="31"/>
    </row>
    <row r="41" spans="1:11" x14ac:dyDescent="0.25">
      <c r="A41" s="5"/>
      <c r="C41" s="4"/>
      <c r="D41" s="34"/>
      <c r="E41" s="34"/>
      <c r="F41" s="34"/>
      <c r="H41" s="31"/>
    </row>
    <row r="42" spans="1:11" x14ac:dyDescent="0.25">
      <c r="A42" s="5"/>
      <c r="C42" s="4"/>
      <c r="D42" s="34"/>
      <c r="E42" s="34"/>
      <c r="F42" s="34"/>
      <c r="H42" s="31"/>
      <c r="I42" s="4"/>
      <c r="J42" s="4"/>
      <c r="K42" s="4"/>
    </row>
    <row r="43" spans="1:11" x14ac:dyDescent="0.25">
      <c r="A43" s="5"/>
      <c r="C43" s="4"/>
      <c r="D43" s="34"/>
      <c r="E43" s="34"/>
      <c r="F43" s="34"/>
      <c r="I43" s="4"/>
      <c r="J43" s="4"/>
      <c r="K43" s="4"/>
    </row>
    <row r="44" spans="1:11" x14ac:dyDescent="0.25">
      <c r="A44" s="5"/>
      <c r="C44" s="4"/>
      <c r="D44" s="34"/>
      <c r="E44" s="34"/>
      <c r="F44" s="34"/>
      <c r="I44" s="4"/>
      <c r="J44" s="4"/>
      <c r="K44" s="4"/>
    </row>
    <row r="45" spans="1:11" x14ac:dyDescent="0.25">
      <c r="D45" s="34"/>
      <c r="E45" s="34"/>
      <c r="F45" s="34"/>
    </row>
    <row r="46" spans="1:11" x14ac:dyDescent="0.25">
      <c r="B46" s="19"/>
      <c r="D46" s="34"/>
      <c r="E46" s="34"/>
      <c r="F46" s="34"/>
      <c r="I46" s="34"/>
    </row>
  </sheetData>
  <mergeCells count="2">
    <mergeCell ref="A1:F1"/>
    <mergeCell ref="A3:F3"/>
  </mergeCells>
  <dataValidations count="2">
    <dataValidation type="list" allowBlank="1" showInputMessage="1" showErrorMessage="1" sqref="B7">
      <formula1>"2017, 2018, 2019, 2020, 2021, 2022, 2023, 2024, 2025"</formula1>
    </dataValidation>
    <dataValidation type="list" allowBlank="1" showInputMessage="1" showErrorMessage="1" sqref="B6">
      <formula1>"January, February, March, April, May, June, July, August, September, October, November, December"</formula1>
    </dataValidation>
  </dataValidations>
  <printOptions horizontalCentered="1" verticalCentered="1" gridLines="1"/>
  <pageMargins left="0.59055118110236227" right="0.39370078740157483" top="0.59055118110236227" bottom="0.39370078740157483" header="0.19685039370078741" footer="0.19685039370078741"/>
  <pageSetup paperSize="9" scale="82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Kaushik</cp:lastModifiedBy>
  <cp:lastPrinted>2023-03-17T15:35:32Z</cp:lastPrinted>
  <dcterms:created xsi:type="dcterms:W3CDTF">2019-11-22T06:04:02Z</dcterms:created>
  <dcterms:modified xsi:type="dcterms:W3CDTF">2023-03-17T15:40:05Z</dcterms:modified>
</cp:coreProperties>
</file>